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040" tabRatio="500" firstSheet="2" activeTab="9"/>
  </bookViews>
  <sheets>
    <sheet name="01-2025" sheetId="1" r:id="rId1"/>
    <sheet name="02-2025" sheetId="2" r:id="rId2"/>
    <sheet name="03-2025" sheetId="3" r:id="rId3"/>
    <sheet name="04-2025" sheetId="4" r:id="rId4"/>
    <sheet name="05-2025" sheetId="5" r:id="rId5"/>
    <sheet name="06-2025" sheetId="6" r:id="rId6"/>
    <sheet name="07-2025" sheetId="7" r:id="rId7"/>
    <sheet name="08-2025" sheetId="8" r:id="rId8"/>
    <sheet name="09-2025" sheetId="9" r:id="rId9"/>
    <sheet name="10-2025" sheetId="10" r:id="rId10"/>
    <sheet name="11-2025" sheetId="11" r:id="rId11"/>
    <sheet name="12-2025" sheetId="12" r:id="rId12"/>
  </sheets>
  <calcPr calcId="125725" iterateDelta="1E-4"/>
</workbook>
</file>

<file path=xl/calcChain.xml><?xml version="1.0" encoding="utf-8"?>
<calcChain xmlns="http://schemas.openxmlformats.org/spreadsheetml/2006/main">
  <c r="F8" i="12"/>
  <c r="E8"/>
  <c r="F4"/>
  <c r="D4"/>
  <c r="F7" i="11"/>
  <c r="G6"/>
  <c r="E7"/>
  <c r="G7" s="1"/>
  <c r="F4"/>
  <c r="D4"/>
  <c r="G8" i="12" l="1"/>
  <c r="E4"/>
  <c r="G4" s="1"/>
  <c r="E4" i="11"/>
  <c r="G4" s="1"/>
  <c r="D7" i="8"/>
  <c r="D4" s="1"/>
  <c r="D7" i="6"/>
  <c r="D4" s="1"/>
  <c r="D4" i="9"/>
  <c r="D4" i="7"/>
  <c r="D4" i="5"/>
  <c r="D7" i="2"/>
  <c r="D4" s="1"/>
  <c r="C4" i="1"/>
  <c r="D4"/>
  <c r="F4"/>
  <c r="G4" s="1"/>
  <c r="G5"/>
  <c r="E5" i="2" s="1"/>
  <c r="G6" i="1"/>
  <c r="E6" i="2" s="1"/>
  <c r="G6" s="1"/>
  <c r="E6" i="3" s="1"/>
  <c r="G6" s="1"/>
  <c r="E6" i="4" s="1"/>
  <c r="F7" i="1"/>
  <c r="G7" s="1"/>
  <c r="C7" i="2"/>
  <c r="C4" s="1"/>
  <c r="F7" i="9"/>
  <c r="F4"/>
  <c r="F7" i="8"/>
  <c r="F4"/>
  <c r="F7" i="7"/>
  <c r="F4"/>
  <c r="F7" i="6"/>
  <c r="F4"/>
  <c r="F7" i="5"/>
  <c r="F4"/>
  <c r="F7" i="4"/>
  <c r="F4"/>
  <c r="F7" i="3"/>
  <c r="F4"/>
  <c r="F7" i="2"/>
  <c r="F4"/>
  <c r="D7" i="3" l="1"/>
  <c r="D4" s="1"/>
  <c r="E7" i="2"/>
  <c r="G7" s="1"/>
  <c r="G5"/>
  <c r="E5" i="3" s="1"/>
  <c r="E7" s="1"/>
  <c r="G7" s="1"/>
  <c r="C7"/>
  <c r="E4" i="2"/>
  <c r="G4" s="1"/>
  <c r="G6" i="4"/>
  <c r="E6" i="5" s="1"/>
  <c r="G6" s="1"/>
  <c r="E6" i="6" s="1"/>
  <c r="G6" s="1"/>
  <c r="E6" i="7" s="1"/>
  <c r="G6" s="1"/>
  <c r="E6" i="8" s="1"/>
  <c r="G6" s="1"/>
  <c r="E6" i="9" s="1"/>
  <c r="G6" s="1"/>
  <c r="D7" i="4" l="1"/>
  <c r="D4" s="1"/>
  <c r="G5" i="3"/>
  <c r="E5" i="4" s="1"/>
  <c r="C4" i="3"/>
  <c r="C7" i="4"/>
  <c r="E4" i="3"/>
  <c r="G4" s="1"/>
  <c r="G5" i="4" l="1"/>
  <c r="E5" i="5" s="1"/>
  <c r="E7" i="4"/>
  <c r="G7" s="1"/>
  <c r="E4"/>
  <c r="G4" s="1"/>
  <c r="C4"/>
  <c r="C7" i="5"/>
  <c r="G5" l="1"/>
  <c r="E5" i="6" s="1"/>
  <c r="E4" i="5"/>
  <c r="G4" s="1"/>
  <c r="E7"/>
  <c r="G7" s="1"/>
  <c r="C4"/>
  <c r="C7" i="6"/>
  <c r="C7" i="7" l="1"/>
  <c r="C4" i="6"/>
  <c r="G5"/>
  <c r="E5" i="7" s="1"/>
  <c r="E4" i="6"/>
  <c r="G4" s="1"/>
  <c r="E7"/>
  <c r="G7" s="1"/>
  <c r="G5" i="7" l="1"/>
  <c r="E5" i="8" s="1"/>
  <c r="E7" i="7"/>
  <c r="G7" s="1"/>
  <c r="E4"/>
  <c r="G4" s="1"/>
  <c r="C4"/>
  <c r="C7" i="8"/>
  <c r="C7" i="11" l="1"/>
  <c r="C4" s="1"/>
  <c r="C8" i="12"/>
  <c r="C4" s="1"/>
  <c r="G5" i="8"/>
  <c r="E5" i="9" s="1"/>
  <c r="E4" i="8"/>
  <c r="G4" s="1"/>
  <c r="E7"/>
  <c r="G7" s="1"/>
  <c r="C4"/>
  <c r="C7" i="9"/>
  <c r="C4" s="1"/>
  <c r="E4" l="1"/>
  <c r="G4" s="1"/>
  <c r="G5"/>
  <c r="E7"/>
  <c r="G7" s="1"/>
</calcChain>
</file>

<file path=xl/sharedStrings.xml><?xml version="1.0" encoding="utf-8"?>
<sst xmlns="http://schemas.openxmlformats.org/spreadsheetml/2006/main" count="194" uniqueCount="32">
  <si>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</si>
  <si>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</si>
  <si>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</si>
  <si>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</si>
  <si>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</si>
  <si>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</si>
  <si>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</si>
  <si>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4.5.1.1.2.0.1.00</t>
  </si>
  <si>
    <t>COTA RECEBIDA</t>
  </si>
  <si>
    <t>4.5.1.1.2.02.00</t>
  </si>
  <si>
    <t>REPASSE RECEBIDO</t>
  </si>
  <si>
    <t xml:space="preserve">TOTAL </t>
  </si>
  <si>
    <t>SECRETARIA DE ESTADO DO DESENVOLVIMENTO ECONOMICO E DA CIÊNCIA E TECNOLOGIA-SEDETEC</t>
  </si>
  <si>
    <r>
      <t>DEMONSTRATIVO DAS COTAS RECEBIDAS DO ÓRGÃO CENTRAL
MÊS:JANEIRO</t>
    </r>
    <r>
      <rPr>
        <sz val="10"/>
        <rFont val="Arial"/>
        <family val="2"/>
      </rPr>
      <t xml:space="preserve"> -</t>
    </r>
    <r>
      <rPr>
        <b/>
        <sz val="10"/>
        <rFont val="Arial"/>
        <family val="2"/>
      </rPr>
      <t xml:space="preserve"> EXERCÍCIO DE 2025</t>
    </r>
  </si>
  <si>
    <r>
      <t xml:space="preserve">DEMONSTRATIVO DAS COTAS RECEBIDAS DO ÓRGÃO CENTRAL
MÊS: JUNHO </t>
    </r>
    <r>
      <rPr>
        <sz val="12"/>
        <rFont val="Arial MT"/>
        <family val="2"/>
        <charset val="1"/>
      </rPr>
      <t>-</t>
    </r>
    <r>
      <rPr>
        <b/>
        <sz val="12"/>
        <rFont val="Arial"/>
        <family val="2"/>
        <charset val="1"/>
      </rPr>
      <t xml:space="preserve"> EXERCÍCIO DE 2025</t>
    </r>
  </si>
  <si>
    <r>
      <t>DEMONSTRATIVO DAS COTAS RECEBIDAS DO ÓRGÃO CENTRAL
MÊS: SETEMBRO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2025</t>
    </r>
  </si>
  <si>
    <r>
      <t>DEMONSTRATIVO DAS COTAS RECEBIDAS DO ÓRGÃO CENTRAL
MÊS: AGOSTO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2025</t>
    </r>
  </si>
  <si>
    <r>
      <t>DEMONSTRATIVO DAS COTAS RECEBIDAS DO ÓRGÃO CENTRAL
MÊS: JULHO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2025</t>
    </r>
  </si>
  <si>
    <r>
      <t>DEMONSTRATIVO DAS COTAS RECEBIDAS DO ÓRGÃO CENTRAL
MÊS: MAIO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2025</t>
    </r>
  </si>
  <si>
    <r>
      <t>DEMONSTRATIVO DAS COTAS RECEBIDAS DO ÓRGÃO CENTRAL
MÊS: ABRIL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2025</t>
    </r>
  </si>
  <si>
    <r>
      <t>DEMONSTRATIVO DAS COTAS RECEBIDAS DO ÓRGÃO CENTRAL
MÊS: MARÇO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2025</t>
    </r>
  </si>
  <si>
    <r>
      <t>DEMONSTRATIVO DAS COTAS RECEBIDAS DO ÓRGÃO CENTRAL
MÊS: FEVEREIRO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2025</t>
    </r>
  </si>
  <si>
    <t>GOVERNO DE SERGIPE</t>
  </si>
  <si>
    <t xml:space="preserve">       FONTE: IGESP/SEFAZ                                                                                               </t>
  </si>
  <si>
    <t xml:space="preserve"> FONTE: IGESP/SEFAZ       </t>
  </si>
  <si>
    <t xml:space="preserve"> FONTE: IGESP/SEFAZ                                                                                                     </t>
  </si>
  <si>
    <t xml:space="preserve"> FONTE: IGESP/SEFAZ </t>
  </si>
  <si>
    <r>
      <t>DEMONSTRATIVO DAS COTAS RECEBIDAS DO ÓRGÃO CENTRAL
MÊS: DEZEMBRO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2025</t>
    </r>
  </si>
  <si>
    <t>4.6.4.1.1.00.00</t>
  </si>
  <si>
    <t>Ganhos com Desincorporação de Passivos -Consolidação</t>
  </si>
  <si>
    <r>
      <t>DEMONSTRATIVO DAS COTAS RECEBIDAS DO ÓRGÃO CENTRAL
MÊS: NOVEMBRO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2025</t>
    </r>
  </si>
  <si>
    <r>
      <t>DEMONSTRATIVO DAS COTAS RECEBIDAS DO ÓRGÃO CENTRAL
MÊS: OUTUBRO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2025</t>
    </r>
  </si>
</sst>
</file>

<file path=xl/styles.xml><?xml version="1.0" encoding="utf-8"?>
<styleSheet xmlns="http://schemas.openxmlformats.org/spreadsheetml/2006/main">
  <numFmts count="1">
    <numFmt numFmtId="164" formatCode="[$R$-416]\ #,##0.00;[Red]\-[$R$-416]\ #,##0.00"/>
  </numFmts>
  <fonts count="19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2"/>
      <color rgb="FF474747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rgb="FF474747"/>
      <name val="Arial"/>
      <family val="2"/>
    </font>
    <font>
      <b/>
      <sz val="12"/>
      <color rgb="FF333333"/>
      <name val="Arial"/>
      <family val="2"/>
      <charset val="1"/>
    </font>
    <font>
      <b/>
      <sz val="10"/>
      <color rgb="FF000000"/>
      <name val="Arial"/>
      <family val="2"/>
    </font>
    <font>
      <b/>
      <sz val="12"/>
      <color rgb="FF33333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 MT"/>
      <family val="2"/>
      <charset val="1"/>
    </font>
    <font>
      <sz val="10"/>
      <color rgb="FF000000"/>
      <name val="Times New Roman"/>
      <family val="1"/>
    </font>
    <font>
      <b/>
      <sz val="11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43">
    <xf numFmtId="0" fontId="0" fillId="0" borderId="0" xfId="0"/>
    <xf numFmtId="164" fontId="0" fillId="0" borderId="0" xfId="0" applyNumberFormat="1"/>
    <xf numFmtId="0" fontId="4" fillId="3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shrinkToFit="1"/>
    </xf>
    <xf numFmtId="16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shrinkToFit="1"/>
    </xf>
    <xf numFmtId="16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shrinkToFit="1"/>
    </xf>
    <xf numFmtId="1" fontId="5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shrinkToFit="1"/>
    </xf>
    <xf numFmtId="4" fontId="9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1" fontId="5" fillId="0" borderId="1" xfId="2" applyNumberFormat="1" applyFont="1" applyBorder="1" applyAlignment="1">
      <alignment horizontal="center" vertical="center" shrinkToFit="1"/>
    </xf>
    <xf numFmtId="164" fontId="5" fillId="0" borderId="1" xfId="2" applyNumberFormat="1" applyFont="1" applyBorder="1" applyAlignment="1">
      <alignment horizontal="center" vertical="center" shrinkToFit="1"/>
    </xf>
    <xf numFmtId="164" fontId="5" fillId="0" borderId="1" xfId="2" applyNumberFormat="1" applyFont="1" applyBorder="1" applyAlignment="1">
      <alignment horizontal="center" vertical="center" wrapText="1"/>
    </xf>
    <xf numFmtId="4" fontId="6" fillId="0" borderId="1" xfId="2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164" fontId="8" fillId="0" borderId="1" xfId="2" applyNumberFormat="1" applyFont="1" applyBorder="1" applyAlignment="1">
      <alignment horizontal="center" vertical="center" shrinkToFit="1"/>
    </xf>
    <xf numFmtId="164" fontId="8" fillId="0" borderId="1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" fontId="9" fillId="0" borderId="0" xfId="2" applyNumberFormat="1" applyFont="1" applyAlignment="1">
      <alignment horizontal="center" vertical="center" wrapText="1"/>
    </xf>
    <xf numFmtId="4" fontId="9" fillId="0" borderId="1" xfId="2" applyNumberFormat="1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view="pageBreakPreview" zoomScaleNormal="100" workbookViewId="0">
      <selection activeCell="A7" sqref="A7"/>
    </sheetView>
  </sheetViews>
  <sheetFormatPr defaultColWidth="8.83203125" defaultRowHeight="12.75"/>
  <cols>
    <col min="1" max="1" width="19.83203125" customWidth="1"/>
    <col min="2" max="2" width="78.6640625" customWidth="1"/>
    <col min="3" max="3" width="20.33203125" customWidth="1"/>
    <col min="4" max="4" width="24.33203125" customWidth="1"/>
    <col min="5" max="5" width="30" customWidth="1"/>
    <col min="6" max="6" width="21.1640625" customWidth="1"/>
    <col min="7" max="7" width="26" customWidth="1"/>
  </cols>
  <sheetData>
    <row r="1" spans="1:7" ht="60" customHeight="1">
      <c r="A1" s="22" t="s">
        <v>22</v>
      </c>
      <c r="B1" s="22"/>
      <c r="C1" s="22"/>
      <c r="D1" s="22"/>
      <c r="E1" s="22"/>
      <c r="F1" s="22"/>
      <c r="G1" s="22"/>
    </row>
    <row r="2" spans="1:7" ht="59.25" customHeight="1">
      <c r="A2" s="23" t="s">
        <v>13</v>
      </c>
      <c r="B2" s="23"/>
      <c r="C2" s="23"/>
      <c r="D2" s="23"/>
      <c r="E2" s="23"/>
      <c r="F2" s="23"/>
      <c r="G2" s="23"/>
    </row>
    <row r="3" spans="1:7" ht="33.7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6" customHeight="1">
      <c r="A4" s="3">
        <v>19105</v>
      </c>
      <c r="B4" s="4" t="s">
        <v>12</v>
      </c>
      <c r="C4" s="18">
        <f>C7</f>
        <v>12122700</v>
      </c>
      <c r="D4" s="5">
        <f t="shared" ref="D4" si="0">D7</f>
        <v>12212780.630000001</v>
      </c>
      <c r="E4" s="5">
        <v>0</v>
      </c>
      <c r="F4" s="7">
        <f>F5+F6</f>
        <v>780448.06</v>
      </c>
      <c r="G4" s="6">
        <f>E4+F4</f>
        <v>780448.06</v>
      </c>
    </row>
    <row r="5" spans="1:7" ht="22.35" customHeight="1">
      <c r="A5" s="3" t="s">
        <v>7</v>
      </c>
      <c r="B5" s="8" t="s">
        <v>8</v>
      </c>
      <c r="C5" s="6"/>
      <c r="D5" s="6"/>
      <c r="E5" s="9">
        <v>0</v>
      </c>
      <c r="F5" s="19">
        <v>468499.06</v>
      </c>
      <c r="G5" s="10">
        <f t="shared" ref="G5:G7" si="1">E5+F5</f>
        <v>468499.06</v>
      </c>
    </row>
    <row r="6" spans="1:7" ht="22.35" customHeight="1">
      <c r="A6" s="3" t="s">
        <v>9</v>
      </c>
      <c r="B6" s="8" t="s">
        <v>10</v>
      </c>
      <c r="C6" s="6"/>
      <c r="D6" s="6"/>
      <c r="E6" s="9">
        <v>0</v>
      </c>
      <c r="F6" s="19">
        <v>311949</v>
      </c>
      <c r="G6" s="10">
        <f t="shared" si="1"/>
        <v>311949</v>
      </c>
    </row>
    <row r="7" spans="1:7" ht="32.25" customHeight="1">
      <c r="A7" s="15" t="s">
        <v>24</v>
      </c>
      <c r="B7" s="16" t="s">
        <v>11</v>
      </c>
      <c r="C7" s="20">
        <v>12122700</v>
      </c>
      <c r="D7" s="6">
        <v>12212780.630000001</v>
      </c>
      <c r="E7" s="5">
        <v>0</v>
      </c>
      <c r="F7" s="5">
        <f>SUM(F5:F6)</f>
        <v>780448.06</v>
      </c>
      <c r="G7" s="6">
        <f t="shared" si="1"/>
        <v>780448.06</v>
      </c>
    </row>
    <row r="8" spans="1:7">
      <c r="G8" s="1"/>
    </row>
    <row r="9" spans="1:7">
      <c r="G9" s="1"/>
    </row>
  </sheetData>
  <mergeCells count="2">
    <mergeCell ref="A1:G1"/>
    <mergeCell ref="A2:G2"/>
  </mergeCells>
  <pageMargins left="0.25" right="0.25" top="0.75" bottom="0.75" header="0.3" footer="0.3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>
      <selection activeCell="A7" sqref="A7"/>
    </sheetView>
  </sheetViews>
  <sheetFormatPr defaultRowHeight="12.75"/>
  <cols>
    <col min="1" max="1" width="24" customWidth="1"/>
    <col min="2" max="2" width="74" customWidth="1"/>
    <col min="3" max="3" width="25" customWidth="1"/>
    <col min="4" max="4" width="24.5" customWidth="1"/>
    <col min="5" max="6" width="25.6640625" customWidth="1"/>
    <col min="7" max="7" width="28.1640625" customWidth="1"/>
  </cols>
  <sheetData>
    <row r="1" spans="1:7" ht="54.75" customHeight="1">
      <c r="A1" s="24" t="s">
        <v>22</v>
      </c>
      <c r="B1" s="24"/>
      <c r="C1" s="24"/>
      <c r="D1" s="24"/>
      <c r="E1" s="24"/>
      <c r="F1" s="24"/>
      <c r="G1" s="24"/>
    </row>
    <row r="2" spans="1:7" ht="44.25" customHeight="1">
      <c r="A2" s="25" t="s">
        <v>21</v>
      </c>
      <c r="B2" s="25"/>
      <c r="C2" s="25"/>
      <c r="D2" s="25"/>
      <c r="E2" s="25"/>
      <c r="F2" s="25"/>
      <c r="G2" s="25"/>
    </row>
    <row r="3" spans="1:7" ht="47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1.5">
      <c r="A4" s="14">
        <v>19105</v>
      </c>
      <c r="B4" s="4" t="s">
        <v>12</v>
      </c>
      <c r="C4" s="5">
        <f>C7</f>
        <v>12122700</v>
      </c>
      <c r="D4" s="5">
        <f>D7</f>
        <v>12212780.630000001</v>
      </c>
      <c r="E4" s="5">
        <f>E5+E6</f>
        <v>780448.06</v>
      </c>
      <c r="F4" s="7">
        <f>F5+F6</f>
        <v>719565.91999999993</v>
      </c>
      <c r="G4" s="6">
        <f>E4+F4</f>
        <v>1500013.98</v>
      </c>
    </row>
    <row r="5" spans="1:7" ht="15.75">
      <c r="A5" s="3" t="s">
        <v>7</v>
      </c>
      <c r="B5" s="8" t="s">
        <v>8</v>
      </c>
      <c r="C5" s="6"/>
      <c r="D5" s="6"/>
      <c r="E5" s="9">
        <f>'01-2025'!G5</f>
        <v>468499.06</v>
      </c>
      <c r="F5" s="19">
        <v>359565.92</v>
      </c>
      <c r="G5" s="10">
        <f>E5+F5</f>
        <v>828064.98</v>
      </c>
    </row>
    <row r="6" spans="1:7" ht="15.75">
      <c r="A6" s="3" t="s">
        <v>9</v>
      </c>
      <c r="B6" s="8" t="s">
        <v>10</v>
      </c>
      <c r="C6" s="6"/>
      <c r="D6" s="6"/>
      <c r="E6" s="9">
        <f>'01-2025'!G6</f>
        <v>311949</v>
      </c>
      <c r="F6" s="19">
        <v>360000</v>
      </c>
      <c r="G6" s="10">
        <f>E6+F6</f>
        <v>671949</v>
      </c>
    </row>
    <row r="7" spans="1:7" ht="31.5" customHeight="1">
      <c r="A7" s="15" t="s">
        <v>24</v>
      </c>
      <c r="B7" s="11" t="s">
        <v>11</v>
      </c>
      <c r="C7" s="12">
        <f>'01-2025'!C7</f>
        <v>12122700</v>
      </c>
      <c r="D7" s="12">
        <f>'01-2025'!D7</f>
        <v>12212780.630000001</v>
      </c>
      <c r="E7" s="13">
        <f>SUM(E5:E6)</f>
        <v>780448.06</v>
      </c>
      <c r="F7" s="13">
        <f>SUM(F5:F6)</f>
        <v>719565.91999999993</v>
      </c>
      <c r="G7" s="12">
        <f t="shared" ref="G7" si="0">E7+F7</f>
        <v>1500013.98</v>
      </c>
    </row>
  </sheetData>
  <mergeCells count="2">
    <mergeCell ref="A1:G1"/>
    <mergeCell ref="A2:G2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>
      <selection activeCell="A7" sqref="A7"/>
    </sheetView>
  </sheetViews>
  <sheetFormatPr defaultRowHeight="12.75"/>
  <cols>
    <col min="1" max="1" width="22.6640625" customWidth="1"/>
    <col min="2" max="2" width="71.83203125" customWidth="1"/>
    <col min="3" max="3" width="29.1640625" customWidth="1"/>
    <col min="4" max="4" width="23.5" customWidth="1"/>
    <col min="5" max="5" width="26" customWidth="1"/>
    <col min="6" max="6" width="23.83203125" customWidth="1"/>
    <col min="7" max="7" width="28.83203125" customWidth="1"/>
  </cols>
  <sheetData>
    <row r="1" spans="1:7" ht="54" customHeight="1">
      <c r="A1" s="24" t="s">
        <v>22</v>
      </c>
      <c r="B1" s="24"/>
      <c r="C1" s="24"/>
      <c r="D1" s="24"/>
      <c r="E1" s="24"/>
      <c r="F1" s="24"/>
      <c r="G1" s="24"/>
    </row>
    <row r="2" spans="1:7" ht="51.75" customHeight="1">
      <c r="A2" s="25" t="s">
        <v>20</v>
      </c>
      <c r="B2" s="25"/>
      <c r="C2" s="25"/>
      <c r="D2" s="25"/>
      <c r="E2" s="25"/>
      <c r="F2" s="25"/>
      <c r="G2" s="25"/>
    </row>
    <row r="3" spans="1:7" ht="51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44.25" customHeight="1">
      <c r="A4" s="3">
        <v>19105</v>
      </c>
      <c r="B4" s="4" t="s">
        <v>12</v>
      </c>
      <c r="C4" s="5">
        <f>C7</f>
        <v>12122700</v>
      </c>
      <c r="D4" s="5">
        <f>D7</f>
        <v>12212780.630000001</v>
      </c>
      <c r="E4" s="5">
        <f>E5+E6</f>
        <v>1500013.98</v>
      </c>
      <c r="F4" s="7">
        <f>F5+F6</f>
        <v>657248.40999999992</v>
      </c>
      <c r="G4" s="6">
        <f>E4+F4</f>
        <v>2157262.3899999997</v>
      </c>
    </row>
    <row r="5" spans="1:7" ht="15.75" customHeight="1">
      <c r="A5" s="3" t="s">
        <v>7</v>
      </c>
      <c r="B5" s="8" t="s">
        <v>8</v>
      </c>
      <c r="C5" s="6"/>
      <c r="D5" s="6"/>
      <c r="E5" s="9">
        <f>'02-2025'!G5</f>
        <v>828064.98</v>
      </c>
      <c r="F5" s="19">
        <v>357248.41</v>
      </c>
      <c r="G5" s="10">
        <f>E5+F5</f>
        <v>1185313.3899999999</v>
      </c>
    </row>
    <row r="6" spans="1:7" ht="15.75" customHeight="1">
      <c r="A6" s="3" t="s">
        <v>9</v>
      </c>
      <c r="B6" s="8" t="s">
        <v>10</v>
      </c>
      <c r="C6" s="6"/>
      <c r="D6" s="6"/>
      <c r="E6" s="9">
        <f>'02-2025'!G6</f>
        <v>671949</v>
      </c>
      <c r="F6" s="19">
        <v>300000</v>
      </c>
      <c r="G6" s="10">
        <f>E6+F6</f>
        <v>971949</v>
      </c>
    </row>
    <row r="7" spans="1:7" ht="27" customHeight="1">
      <c r="A7" s="15" t="s">
        <v>23</v>
      </c>
      <c r="B7" s="11" t="s">
        <v>11</v>
      </c>
      <c r="C7" s="12">
        <f>'02-2025'!C7</f>
        <v>12122700</v>
      </c>
      <c r="D7" s="12">
        <f>'02-2025'!D7</f>
        <v>12212780.630000001</v>
      </c>
      <c r="E7" s="13">
        <f>SUM(E5:E6)</f>
        <v>1500013.98</v>
      </c>
      <c r="F7" s="13">
        <f>SUM(F5:F6)</f>
        <v>657248.40999999992</v>
      </c>
      <c r="G7" s="12">
        <f t="shared" ref="G7" si="0">E7+F7</f>
        <v>2157262.3899999997</v>
      </c>
    </row>
  </sheetData>
  <mergeCells count="2">
    <mergeCell ref="A1:G1"/>
    <mergeCell ref="A2:G2"/>
  </mergeCells>
  <pageMargins left="0.51181102362204722" right="0.5118110236220472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>
      <selection activeCell="A7" sqref="A7"/>
    </sheetView>
  </sheetViews>
  <sheetFormatPr defaultRowHeight="12.75"/>
  <cols>
    <col min="1" max="1" width="22.83203125" customWidth="1"/>
    <col min="2" max="2" width="73.6640625" customWidth="1"/>
    <col min="3" max="5" width="25.5" customWidth="1"/>
    <col min="6" max="6" width="23.6640625" customWidth="1"/>
    <col min="7" max="7" width="28.33203125" customWidth="1"/>
  </cols>
  <sheetData>
    <row r="1" spans="1:7" ht="48" customHeight="1">
      <c r="A1" s="24" t="s">
        <v>22</v>
      </c>
      <c r="B1" s="24"/>
      <c r="C1" s="24"/>
      <c r="D1" s="24"/>
      <c r="E1" s="24"/>
      <c r="F1" s="24"/>
      <c r="G1" s="24"/>
    </row>
    <row r="2" spans="1:7" ht="42.75" customHeight="1">
      <c r="A2" s="25" t="s">
        <v>19</v>
      </c>
      <c r="B2" s="25"/>
      <c r="C2" s="25"/>
      <c r="D2" s="25"/>
      <c r="E2" s="25"/>
      <c r="F2" s="25"/>
      <c r="G2" s="25"/>
    </row>
    <row r="3" spans="1:7" ht="47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48" customHeight="1">
      <c r="A4" s="3">
        <v>19105</v>
      </c>
      <c r="B4" s="4" t="s">
        <v>12</v>
      </c>
      <c r="C4" s="5">
        <f>C7</f>
        <v>12122700</v>
      </c>
      <c r="D4" s="5">
        <f>D7</f>
        <v>12212780.630000001</v>
      </c>
      <c r="E4" s="5">
        <f>E5+E6</f>
        <v>2157262.3899999997</v>
      </c>
      <c r="F4" s="7">
        <f>F5+F6</f>
        <v>725815.16999999993</v>
      </c>
      <c r="G4" s="6">
        <f>E4+F4</f>
        <v>2883077.5599999996</v>
      </c>
    </row>
    <row r="5" spans="1:7" ht="32.25" customHeight="1">
      <c r="A5" s="3" t="s">
        <v>7</v>
      </c>
      <c r="B5" s="8" t="s">
        <v>8</v>
      </c>
      <c r="C5" s="6"/>
      <c r="D5" s="6"/>
      <c r="E5" s="9">
        <f>'03-2025'!G5</f>
        <v>1185313.3899999999</v>
      </c>
      <c r="F5" s="19">
        <v>425815.17</v>
      </c>
      <c r="G5" s="10">
        <f>E5+F5</f>
        <v>1611128.5599999998</v>
      </c>
    </row>
    <row r="6" spans="1:7" ht="32.25" customHeight="1">
      <c r="A6" s="3" t="s">
        <v>9</v>
      </c>
      <c r="B6" s="8" t="s">
        <v>10</v>
      </c>
      <c r="C6" s="6"/>
      <c r="D6" s="6"/>
      <c r="E6" s="9">
        <f>'03-2025'!G6</f>
        <v>971949</v>
      </c>
      <c r="F6" s="19">
        <v>300000</v>
      </c>
      <c r="G6" s="10">
        <f>E6+F6</f>
        <v>1271949</v>
      </c>
    </row>
    <row r="7" spans="1:7" ht="33" customHeight="1">
      <c r="A7" s="15" t="s">
        <v>25</v>
      </c>
      <c r="B7" s="11" t="s">
        <v>11</v>
      </c>
      <c r="C7" s="12">
        <f>'03-2025'!C7</f>
        <v>12122700</v>
      </c>
      <c r="D7" s="12">
        <f>'03-2025'!D7</f>
        <v>12212780.630000001</v>
      </c>
      <c r="E7" s="13">
        <f>SUM(E5:E6)</f>
        <v>2157262.3899999997</v>
      </c>
      <c r="F7" s="13">
        <f>SUM(F5:F6)</f>
        <v>725815.16999999993</v>
      </c>
      <c r="G7" s="12">
        <f t="shared" ref="G7" si="0">E7+F7</f>
        <v>2883077.5599999996</v>
      </c>
    </row>
  </sheetData>
  <mergeCells count="2">
    <mergeCell ref="A1:G1"/>
    <mergeCell ref="A2:G2"/>
  </mergeCells>
  <pageMargins left="0.51181102362204722" right="0.51181102362204722" top="0.78740157480314965" bottom="0.78740157480314965" header="0.31496062992125984" footer="0.31496062992125984"/>
  <pageSetup paperSize="9" scale="67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>
      <selection activeCell="A7" sqref="A7"/>
    </sheetView>
  </sheetViews>
  <sheetFormatPr defaultRowHeight="12.75"/>
  <cols>
    <col min="1" max="1" width="17.33203125" customWidth="1"/>
    <col min="2" max="2" width="74" customWidth="1"/>
    <col min="3" max="7" width="31.83203125" customWidth="1"/>
  </cols>
  <sheetData>
    <row r="1" spans="1:7" ht="41.25" customHeight="1">
      <c r="A1" s="24" t="s">
        <v>22</v>
      </c>
      <c r="B1" s="24"/>
      <c r="C1" s="24"/>
      <c r="D1" s="24"/>
      <c r="E1" s="24"/>
      <c r="F1" s="24"/>
      <c r="G1" s="24"/>
    </row>
    <row r="2" spans="1:7" ht="42" customHeight="1">
      <c r="A2" s="25" t="s">
        <v>18</v>
      </c>
      <c r="B2" s="25"/>
      <c r="C2" s="25"/>
      <c r="D2" s="25"/>
      <c r="E2" s="25"/>
      <c r="F2" s="25"/>
      <c r="G2" s="25"/>
    </row>
    <row r="3" spans="1:7" ht="48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43.5" customHeight="1">
      <c r="A4" s="3">
        <v>19105</v>
      </c>
      <c r="B4" s="4" t="s">
        <v>12</v>
      </c>
      <c r="C4" s="5">
        <f>C7</f>
        <v>12122700</v>
      </c>
      <c r="D4" s="5">
        <f>D7</f>
        <v>17112780.629999999</v>
      </c>
      <c r="E4" s="5">
        <f>E5+E6</f>
        <v>2883077.5599999996</v>
      </c>
      <c r="F4" s="7">
        <f>F5+F6</f>
        <v>833265.19</v>
      </c>
      <c r="G4" s="6">
        <f>E4+F4</f>
        <v>3716342.7499999995</v>
      </c>
    </row>
    <row r="5" spans="1:7" ht="15.75">
      <c r="A5" s="3" t="s">
        <v>7</v>
      </c>
      <c r="B5" s="8" t="s">
        <v>8</v>
      </c>
      <c r="C5" s="6"/>
      <c r="D5" s="6"/>
      <c r="E5" s="9">
        <f>'04-2025'!G5</f>
        <v>1611128.5599999998</v>
      </c>
      <c r="F5" s="19">
        <v>513265.19</v>
      </c>
      <c r="G5" s="10">
        <f>E5+F5</f>
        <v>2124393.75</v>
      </c>
    </row>
    <row r="6" spans="1:7" ht="15.75">
      <c r="A6" s="3" t="s">
        <v>9</v>
      </c>
      <c r="B6" s="8" t="s">
        <v>10</v>
      </c>
      <c r="C6" s="6"/>
      <c r="D6" s="6"/>
      <c r="E6" s="9">
        <f>'04-2025'!G6</f>
        <v>1271949</v>
      </c>
      <c r="F6" s="19">
        <v>320000</v>
      </c>
      <c r="G6" s="10">
        <f>E6+F6</f>
        <v>1591949</v>
      </c>
    </row>
    <row r="7" spans="1:7" ht="31.5" customHeight="1">
      <c r="A7" s="15" t="s">
        <v>26</v>
      </c>
      <c r="B7" s="11" t="s">
        <v>11</v>
      </c>
      <c r="C7" s="12">
        <f>'04-2025'!C7</f>
        <v>12122700</v>
      </c>
      <c r="D7" s="12">
        <v>17112780.629999999</v>
      </c>
      <c r="E7" s="13">
        <f>SUM(E5:E6)</f>
        <v>2883077.5599999996</v>
      </c>
      <c r="F7" s="13">
        <f>SUM(F5:F6)</f>
        <v>833265.19</v>
      </c>
      <c r="G7" s="12">
        <f t="shared" ref="G7" si="0">E7+F7</f>
        <v>3716342.7499999995</v>
      </c>
    </row>
  </sheetData>
  <mergeCells count="2">
    <mergeCell ref="A1:G1"/>
    <mergeCell ref="A2:G2"/>
  </mergeCells>
  <pageMargins left="0.51181102362204722" right="0.51181102362204722" top="0.78740157480314965" bottom="0.78740157480314965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>
      <selection activeCell="A7" sqref="A7"/>
    </sheetView>
  </sheetViews>
  <sheetFormatPr defaultRowHeight="12.75"/>
  <cols>
    <col min="1" max="1" width="18.33203125" customWidth="1"/>
    <col min="2" max="2" width="76.33203125" customWidth="1"/>
    <col min="3" max="3" width="25.1640625" customWidth="1"/>
    <col min="4" max="4" width="24.83203125" customWidth="1"/>
    <col min="5" max="5" width="32" customWidth="1"/>
    <col min="6" max="6" width="27.5" customWidth="1"/>
    <col min="7" max="7" width="30.5" customWidth="1"/>
  </cols>
  <sheetData>
    <row r="1" spans="1:7" ht="40.5" customHeight="1">
      <c r="A1" s="24" t="s">
        <v>22</v>
      </c>
      <c r="B1" s="24"/>
      <c r="C1" s="24"/>
      <c r="D1" s="24"/>
      <c r="E1" s="24"/>
      <c r="F1" s="24"/>
      <c r="G1" s="24"/>
    </row>
    <row r="2" spans="1:7" ht="39" customHeight="1">
      <c r="A2" s="25" t="s">
        <v>14</v>
      </c>
      <c r="B2" s="25"/>
      <c r="C2" s="25"/>
      <c r="D2" s="25"/>
      <c r="E2" s="25"/>
      <c r="F2" s="25"/>
      <c r="G2" s="25"/>
    </row>
    <row r="3" spans="1:7" ht="46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40.5" customHeight="1">
      <c r="A4" s="3">
        <v>19105</v>
      </c>
      <c r="B4" s="4" t="s">
        <v>12</v>
      </c>
      <c r="C4" s="5">
        <f>C7</f>
        <v>12122700</v>
      </c>
      <c r="D4" s="5">
        <f>D7</f>
        <v>17112780.629999999</v>
      </c>
      <c r="E4" s="5">
        <f>E5+E6</f>
        <v>3716342.75</v>
      </c>
      <c r="F4" s="7">
        <f>F5+F6</f>
        <v>591776.85</v>
      </c>
      <c r="G4" s="6">
        <f>E4+F4</f>
        <v>4308119.5999999996</v>
      </c>
    </row>
    <row r="5" spans="1:7" ht="31.5" customHeight="1">
      <c r="A5" s="3" t="s">
        <v>7</v>
      </c>
      <c r="B5" s="8" t="s">
        <v>8</v>
      </c>
      <c r="C5" s="6"/>
      <c r="D5" s="6"/>
      <c r="E5" s="9">
        <f>'05-2025'!G5</f>
        <v>2124393.75</v>
      </c>
      <c r="F5" s="19">
        <v>291776.84999999998</v>
      </c>
      <c r="G5" s="10">
        <f>E5+F5</f>
        <v>2416170.6</v>
      </c>
    </row>
    <row r="6" spans="1:7" ht="23.25" customHeight="1">
      <c r="A6" s="3" t="s">
        <v>9</v>
      </c>
      <c r="B6" s="8" t="s">
        <v>10</v>
      </c>
      <c r="C6" s="6"/>
      <c r="D6" s="6"/>
      <c r="E6" s="9">
        <f>'05-2025'!G6</f>
        <v>1591949</v>
      </c>
      <c r="F6" s="19">
        <v>300000</v>
      </c>
      <c r="G6" s="10">
        <f>E6+F6</f>
        <v>1891949</v>
      </c>
    </row>
    <row r="7" spans="1:7" ht="33.75" customHeight="1">
      <c r="A7" s="15" t="s">
        <v>26</v>
      </c>
      <c r="B7" s="11" t="s">
        <v>11</v>
      </c>
      <c r="C7" s="12">
        <f>'05-2025'!C7</f>
        <v>12122700</v>
      </c>
      <c r="D7" s="12">
        <f>'05-2025'!D7</f>
        <v>17112780.629999999</v>
      </c>
      <c r="E7" s="13">
        <f>SUM(E5:E6)</f>
        <v>3716342.75</v>
      </c>
      <c r="F7" s="13">
        <f>SUM(F5:F6)</f>
        <v>591776.85</v>
      </c>
      <c r="G7" s="12">
        <f t="shared" ref="G7" si="0">E7+F7</f>
        <v>4308119.5999999996</v>
      </c>
    </row>
  </sheetData>
  <mergeCells count="2">
    <mergeCell ref="A1:G1"/>
    <mergeCell ref="A2:G2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>
      <selection activeCell="A7" sqref="A7"/>
    </sheetView>
  </sheetViews>
  <sheetFormatPr defaultRowHeight="12.75"/>
  <cols>
    <col min="1" max="1" width="16.6640625" customWidth="1"/>
    <col min="2" max="2" width="76.33203125" customWidth="1"/>
    <col min="3" max="4" width="25.5" customWidth="1"/>
    <col min="5" max="5" width="33.33203125" customWidth="1"/>
    <col min="6" max="6" width="25.83203125" customWidth="1"/>
    <col min="7" max="7" width="29" customWidth="1"/>
  </cols>
  <sheetData>
    <row r="1" spans="1:7" ht="42.75" customHeight="1">
      <c r="A1" s="24" t="s">
        <v>22</v>
      </c>
      <c r="B1" s="24"/>
      <c r="C1" s="24"/>
      <c r="D1" s="24"/>
      <c r="E1" s="24"/>
      <c r="F1" s="24"/>
      <c r="G1" s="24"/>
    </row>
    <row r="2" spans="1:7" ht="45.75" customHeight="1">
      <c r="A2" s="25" t="s">
        <v>17</v>
      </c>
      <c r="B2" s="25"/>
      <c r="C2" s="25"/>
      <c r="D2" s="25"/>
      <c r="E2" s="25"/>
      <c r="F2" s="25"/>
      <c r="G2" s="25"/>
    </row>
    <row r="3" spans="1:7" ht="44.2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46.5" customHeight="1">
      <c r="A4" s="3">
        <v>19105</v>
      </c>
      <c r="B4" s="4" t="s">
        <v>12</v>
      </c>
      <c r="C4" s="5">
        <f>C7</f>
        <v>12122700</v>
      </c>
      <c r="D4" s="5">
        <f>D7</f>
        <v>17612280.629999999</v>
      </c>
      <c r="E4" s="5">
        <f>E5+E6</f>
        <v>4308119.5999999996</v>
      </c>
      <c r="F4" s="7">
        <f>F5+F6</f>
        <v>946034.59</v>
      </c>
      <c r="G4" s="6">
        <f>E4+F4</f>
        <v>5254154.1899999995</v>
      </c>
    </row>
    <row r="5" spans="1:7" ht="36.75" customHeight="1">
      <c r="A5" s="3" t="s">
        <v>7</v>
      </c>
      <c r="B5" s="8" t="s">
        <v>8</v>
      </c>
      <c r="C5" s="6"/>
      <c r="D5" s="6"/>
      <c r="E5" s="9">
        <f>'06-2025'!G5</f>
        <v>2416170.6</v>
      </c>
      <c r="F5" s="19">
        <v>646034.59</v>
      </c>
      <c r="G5" s="10">
        <f>E5+F5</f>
        <v>3062205.19</v>
      </c>
    </row>
    <row r="6" spans="1:7" ht="30" customHeight="1">
      <c r="A6" s="3" t="s">
        <v>9</v>
      </c>
      <c r="B6" s="8" t="s">
        <v>10</v>
      </c>
      <c r="C6" s="6"/>
      <c r="D6" s="6"/>
      <c r="E6" s="9">
        <f>'06-2025'!G6</f>
        <v>1891949</v>
      </c>
      <c r="F6" s="19">
        <v>300000</v>
      </c>
      <c r="G6" s="10">
        <f>E6+F6</f>
        <v>2191949</v>
      </c>
    </row>
    <row r="7" spans="1:7" ht="36.75" customHeight="1">
      <c r="A7" s="15" t="s">
        <v>26</v>
      </c>
      <c r="B7" s="11" t="s">
        <v>11</v>
      </c>
      <c r="C7" s="12">
        <f>'06-2025'!C7</f>
        <v>12122700</v>
      </c>
      <c r="D7" s="12">
        <v>17612280.629999999</v>
      </c>
      <c r="E7" s="13">
        <f>SUM(E5:E6)</f>
        <v>4308119.5999999996</v>
      </c>
      <c r="F7" s="13">
        <f>SUM(F5:F6)</f>
        <v>946034.59</v>
      </c>
      <c r="G7" s="12">
        <f t="shared" ref="G7" si="0">E7+F7</f>
        <v>5254154.1899999995</v>
      </c>
    </row>
  </sheetData>
  <mergeCells count="2">
    <mergeCell ref="A1:G1"/>
    <mergeCell ref="A2:G2"/>
  </mergeCells>
  <pageMargins left="0.51181102362204722" right="0.51181102362204722" top="0.78740157480314965" bottom="0.78740157480314965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>
      <selection activeCell="A7" sqref="A7"/>
    </sheetView>
  </sheetViews>
  <sheetFormatPr defaultRowHeight="12.75"/>
  <cols>
    <col min="1" max="1" width="22" customWidth="1"/>
    <col min="2" max="2" width="73.1640625" customWidth="1"/>
    <col min="3" max="3" width="25.5" customWidth="1"/>
    <col min="4" max="4" width="33.83203125" customWidth="1"/>
    <col min="5" max="5" width="33.6640625" customWidth="1"/>
    <col min="6" max="6" width="29" customWidth="1"/>
    <col min="7" max="7" width="28.5" customWidth="1"/>
  </cols>
  <sheetData>
    <row r="1" spans="1:7" ht="36.75" customHeight="1">
      <c r="A1" s="24" t="s">
        <v>22</v>
      </c>
      <c r="B1" s="24"/>
      <c r="C1" s="24"/>
      <c r="D1" s="24"/>
      <c r="E1" s="24"/>
      <c r="F1" s="24"/>
      <c r="G1" s="24"/>
    </row>
    <row r="2" spans="1:7" ht="52.5" customHeight="1">
      <c r="A2" s="25" t="s">
        <v>16</v>
      </c>
      <c r="B2" s="25"/>
      <c r="C2" s="25"/>
      <c r="D2" s="25"/>
      <c r="E2" s="25"/>
      <c r="F2" s="25"/>
      <c r="G2" s="25"/>
    </row>
    <row r="3" spans="1:7" ht="40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8.25" customHeight="1">
      <c r="A4" s="3">
        <v>19105</v>
      </c>
      <c r="B4" s="4" t="s">
        <v>12</v>
      </c>
      <c r="C4" s="5">
        <f>C7</f>
        <v>12122700</v>
      </c>
      <c r="D4" s="5">
        <f>D7</f>
        <v>17612280.629999999</v>
      </c>
      <c r="E4" s="5">
        <f>E5+E6</f>
        <v>5254154.1899999995</v>
      </c>
      <c r="F4" s="7">
        <f>F5+F6</f>
        <v>680594.52</v>
      </c>
      <c r="G4" s="6">
        <f>E4+F4</f>
        <v>5934748.709999999</v>
      </c>
    </row>
    <row r="5" spans="1:7" ht="26.25" customHeight="1">
      <c r="A5" s="3" t="s">
        <v>7</v>
      </c>
      <c r="B5" s="8" t="s">
        <v>8</v>
      </c>
      <c r="C5" s="6"/>
      <c r="D5" s="6"/>
      <c r="E5" s="9">
        <f>'07-2025'!G5</f>
        <v>3062205.19</v>
      </c>
      <c r="F5" s="19">
        <v>380594.52</v>
      </c>
      <c r="G5" s="10">
        <f>E5+F5</f>
        <v>3442799.71</v>
      </c>
    </row>
    <row r="6" spans="1:7" ht="35.25" customHeight="1">
      <c r="A6" s="3" t="s">
        <v>9</v>
      </c>
      <c r="B6" s="8" t="s">
        <v>10</v>
      </c>
      <c r="C6" s="6"/>
      <c r="D6" s="6"/>
      <c r="E6" s="9">
        <f>'07-2025'!G6</f>
        <v>2191949</v>
      </c>
      <c r="F6" s="19">
        <v>300000</v>
      </c>
      <c r="G6" s="10">
        <f>E6+F6</f>
        <v>2491949</v>
      </c>
    </row>
    <row r="7" spans="1:7" ht="24" customHeight="1">
      <c r="A7" s="15" t="s">
        <v>26</v>
      </c>
      <c r="B7" s="11" t="s">
        <v>11</v>
      </c>
      <c r="C7" s="12">
        <f>'07-2025'!C7</f>
        <v>12122700</v>
      </c>
      <c r="D7" s="12">
        <f>'07-2025'!D7</f>
        <v>17612280.629999999</v>
      </c>
      <c r="E7" s="13">
        <f>SUM(E5:E6)</f>
        <v>5254154.1899999995</v>
      </c>
      <c r="F7" s="13">
        <f>SUM(F5:F6)</f>
        <v>680594.52</v>
      </c>
      <c r="G7" s="12">
        <f t="shared" ref="G7" si="0">E7+F7</f>
        <v>5934748.709999999</v>
      </c>
    </row>
  </sheetData>
  <mergeCells count="2">
    <mergeCell ref="A1:G1"/>
    <mergeCell ref="A2:G2"/>
  </mergeCells>
  <pageMargins left="0.51181102362204722" right="0.51181102362204722" top="0.78740157480314965" bottom="0.78740157480314965" header="0.31496062992125984" footer="0.31496062992125984"/>
  <pageSetup paperSize="9" scale="62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>
      <selection sqref="A1:G7"/>
    </sheetView>
  </sheetViews>
  <sheetFormatPr defaultRowHeight="12.75"/>
  <cols>
    <col min="1" max="1" width="20.6640625" customWidth="1"/>
    <col min="2" max="2" width="73.5" customWidth="1"/>
    <col min="3" max="4" width="24.5" customWidth="1"/>
    <col min="5" max="5" width="22.6640625" customWidth="1"/>
    <col min="6" max="6" width="20.6640625" customWidth="1"/>
    <col min="7" max="7" width="26.6640625" customWidth="1"/>
  </cols>
  <sheetData>
    <row r="1" spans="1:7" ht="56.45" customHeight="1">
      <c r="A1" s="24" t="s">
        <v>22</v>
      </c>
      <c r="B1" s="24"/>
      <c r="C1" s="24"/>
      <c r="D1" s="24"/>
      <c r="E1" s="24"/>
      <c r="F1" s="24"/>
      <c r="G1" s="24"/>
    </row>
    <row r="2" spans="1:7" ht="48" customHeight="1">
      <c r="A2" s="25" t="s">
        <v>15</v>
      </c>
      <c r="B2" s="25"/>
      <c r="C2" s="25"/>
      <c r="D2" s="25"/>
      <c r="E2" s="25"/>
      <c r="F2" s="25"/>
      <c r="G2" s="25"/>
    </row>
    <row r="3" spans="1:7" ht="50.2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42.75" customHeight="1">
      <c r="A4" s="3">
        <v>19105</v>
      </c>
      <c r="B4" s="4" t="s">
        <v>12</v>
      </c>
      <c r="C4" s="5">
        <f>C7</f>
        <v>12122700</v>
      </c>
      <c r="D4" s="5">
        <f>D7</f>
        <v>16612780.630000001</v>
      </c>
      <c r="E4" s="5">
        <f>E5+E6</f>
        <v>5934748.71</v>
      </c>
      <c r="F4" s="7">
        <f>F5+F6</f>
        <v>726811.85</v>
      </c>
      <c r="G4" s="6">
        <f>E4+F4</f>
        <v>6661560.5599999996</v>
      </c>
    </row>
    <row r="5" spans="1:7" ht="29.25" customHeight="1">
      <c r="A5" s="3" t="s">
        <v>7</v>
      </c>
      <c r="B5" s="8" t="s">
        <v>8</v>
      </c>
      <c r="C5" s="6"/>
      <c r="D5" s="6"/>
      <c r="E5" s="9">
        <f>'08-2025'!G5</f>
        <v>3442799.71</v>
      </c>
      <c r="F5" s="17">
        <v>416811.85</v>
      </c>
      <c r="G5" s="10">
        <f>E5+F5</f>
        <v>3859611.56</v>
      </c>
    </row>
    <row r="6" spans="1:7" ht="32.25" customHeight="1">
      <c r="A6" s="3" t="s">
        <v>9</v>
      </c>
      <c r="B6" s="8" t="s">
        <v>10</v>
      </c>
      <c r="C6" s="6"/>
      <c r="D6" s="6"/>
      <c r="E6" s="9">
        <f>'08-2025'!G6</f>
        <v>2491949</v>
      </c>
      <c r="F6" s="17">
        <v>310000</v>
      </c>
      <c r="G6" s="10">
        <f>E6+F6</f>
        <v>2801949</v>
      </c>
    </row>
    <row r="7" spans="1:7" ht="38.25" customHeight="1">
      <c r="A7" s="15" t="s">
        <v>26</v>
      </c>
      <c r="B7" s="16" t="s">
        <v>11</v>
      </c>
      <c r="C7" s="6">
        <f>'08-2025'!C7</f>
        <v>12122700</v>
      </c>
      <c r="D7" s="6">
        <v>16612780.630000001</v>
      </c>
      <c r="E7" s="5">
        <f>SUM(E5:E6)</f>
        <v>5934748.71</v>
      </c>
      <c r="F7" s="5">
        <f>SUM(F5:F6)</f>
        <v>726811.85</v>
      </c>
      <c r="G7" s="6">
        <f t="shared" ref="G7" si="0">E7+F7</f>
        <v>6661560.5599999996</v>
      </c>
    </row>
  </sheetData>
  <mergeCells count="2">
    <mergeCell ref="A1:G1"/>
    <mergeCell ref="A2:G2"/>
  </mergeCells>
  <pageMargins left="0.51181102362204722" right="0.51181102362204722" top="0.78740157480314965" bottom="0.78740157480314965" header="0.31496062992125984" footer="0.31496062992125984"/>
  <pageSetup paperSize="9" scale="7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S1" sqref="S1"/>
    </sheetView>
  </sheetViews>
  <sheetFormatPr defaultRowHeight="12.75"/>
  <cols>
    <col min="1" max="1" width="16.33203125" customWidth="1"/>
    <col min="2" max="2" width="28.33203125" customWidth="1"/>
    <col min="3" max="3" width="22.33203125" customWidth="1"/>
    <col min="4" max="4" width="22.83203125" customWidth="1"/>
    <col min="5" max="5" width="22.1640625" customWidth="1"/>
    <col min="6" max="6" width="18.5" customWidth="1"/>
    <col min="7" max="7" width="21" customWidth="1"/>
  </cols>
  <sheetData>
    <row r="1" spans="1:7" ht="53.25" customHeight="1">
      <c r="A1" s="39" t="s">
        <v>22</v>
      </c>
      <c r="B1" s="39"/>
      <c r="C1" s="39"/>
      <c r="D1" s="39"/>
      <c r="E1" s="39"/>
      <c r="F1" s="39"/>
      <c r="G1" s="39"/>
    </row>
    <row r="2" spans="1:7" ht="42" customHeight="1">
      <c r="A2" s="40" t="s">
        <v>31</v>
      </c>
      <c r="B2" s="40"/>
      <c r="C2" s="40"/>
      <c r="D2" s="40"/>
      <c r="E2" s="40"/>
      <c r="F2" s="40"/>
      <c r="G2" s="40"/>
    </row>
    <row r="3" spans="1:7" ht="68.25" customHeight="1">
      <c r="A3" s="26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26" t="s">
        <v>5</v>
      </c>
      <c r="G3" s="26" t="s">
        <v>6</v>
      </c>
    </row>
    <row r="4" spans="1:7" ht="115.5" customHeight="1">
      <c r="A4" s="27">
        <v>19105</v>
      </c>
      <c r="B4" s="38" t="s">
        <v>12</v>
      </c>
      <c r="C4" s="28">
        <v>12122700</v>
      </c>
      <c r="D4" s="28">
        <v>16612780.630000001</v>
      </c>
      <c r="E4" s="28">
        <v>5934748.71</v>
      </c>
      <c r="F4" s="30">
        <v>726811.85</v>
      </c>
      <c r="G4" s="29">
        <v>6661560.5599999996</v>
      </c>
    </row>
    <row r="5" spans="1:7" ht="45">
      <c r="A5" s="27" t="s">
        <v>7</v>
      </c>
      <c r="B5" s="31" t="s">
        <v>8</v>
      </c>
      <c r="C5" s="29"/>
      <c r="D5" s="29"/>
      <c r="E5" s="32">
        <v>4051940.44</v>
      </c>
      <c r="F5" s="37">
        <v>332861.71999999997</v>
      </c>
      <c r="G5" s="33">
        <v>4384802.16</v>
      </c>
    </row>
    <row r="6" spans="1:7" ht="33.75" customHeight="1">
      <c r="A6" s="27" t="s">
        <v>9</v>
      </c>
      <c r="B6" s="31" t="s">
        <v>10</v>
      </c>
      <c r="C6" s="29"/>
      <c r="D6" s="29"/>
      <c r="E6" s="32">
        <v>2801949</v>
      </c>
      <c r="F6" s="36">
        <v>320000</v>
      </c>
      <c r="G6" s="33">
        <v>3121949</v>
      </c>
    </row>
    <row r="7" spans="1:7" ht="51">
      <c r="A7" s="34" t="s">
        <v>26</v>
      </c>
      <c r="B7" s="35" t="s">
        <v>11</v>
      </c>
      <c r="C7" s="29">
        <v>12122700</v>
      </c>
      <c r="D7" s="29">
        <v>16612780.630000001</v>
      </c>
      <c r="E7" s="28">
        <v>5934748.71</v>
      </c>
      <c r="F7" s="28">
        <v>726811.85</v>
      </c>
      <c r="G7" s="29">
        <v>6661560.5599999996</v>
      </c>
    </row>
  </sheetData>
  <mergeCells count="2">
    <mergeCell ref="A1:G1"/>
    <mergeCell ref="A2:G2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A2" sqref="A2:G2"/>
    </sheetView>
  </sheetViews>
  <sheetFormatPr defaultRowHeight="12.75"/>
  <cols>
    <col min="1" max="1" width="14" customWidth="1"/>
    <col min="2" max="2" width="26.83203125" customWidth="1"/>
    <col min="3" max="3" width="23.1640625" customWidth="1"/>
    <col min="4" max="4" width="23.5" customWidth="1"/>
    <col min="5" max="5" width="24.33203125" customWidth="1"/>
    <col min="6" max="6" width="18.33203125" customWidth="1"/>
    <col min="7" max="7" width="21" customWidth="1"/>
  </cols>
  <sheetData>
    <row r="1" spans="1:7" ht="49.5" customHeight="1">
      <c r="A1" s="24" t="s">
        <v>22</v>
      </c>
      <c r="B1" s="24"/>
      <c r="C1" s="24"/>
      <c r="D1" s="24"/>
      <c r="E1" s="24"/>
      <c r="F1" s="24"/>
      <c r="G1" s="24"/>
    </row>
    <row r="2" spans="1:7" ht="46.5" customHeight="1">
      <c r="A2" s="25" t="s">
        <v>30</v>
      </c>
      <c r="B2" s="25"/>
      <c r="C2" s="25"/>
      <c r="D2" s="25"/>
      <c r="E2" s="25"/>
      <c r="F2" s="25"/>
      <c r="G2" s="25"/>
    </row>
    <row r="3" spans="1:7" ht="90.7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126.75" customHeight="1">
      <c r="A4" s="3">
        <v>19105</v>
      </c>
      <c r="B4" s="21" t="s">
        <v>12</v>
      </c>
      <c r="C4" s="5">
        <f>C7</f>
        <v>12122700</v>
      </c>
      <c r="D4" s="5">
        <f>D7</f>
        <v>16612780.630000001</v>
      </c>
      <c r="E4" s="5">
        <f>E5+E6</f>
        <v>7506751.1600000001</v>
      </c>
      <c r="F4" s="7">
        <f>F5+F6</f>
        <v>1233674.29</v>
      </c>
      <c r="G4" s="6">
        <f>E4+F4</f>
        <v>8740425.4499999993</v>
      </c>
    </row>
    <row r="5" spans="1:7" ht="30" customHeight="1">
      <c r="A5" s="3" t="s">
        <v>7</v>
      </c>
      <c r="B5" s="8" t="s">
        <v>8</v>
      </c>
      <c r="C5" s="6"/>
      <c r="D5" s="6"/>
      <c r="E5" s="9">
        <v>4384802.16</v>
      </c>
      <c r="F5" s="41">
        <v>913674.29</v>
      </c>
      <c r="G5" s="10">
        <v>5298476.45</v>
      </c>
    </row>
    <row r="6" spans="1:7" ht="36.75" customHeight="1">
      <c r="A6" s="3" t="s">
        <v>9</v>
      </c>
      <c r="B6" s="8" t="s">
        <v>10</v>
      </c>
      <c r="C6" s="6"/>
      <c r="D6" s="6"/>
      <c r="E6" s="9">
        <v>3121949</v>
      </c>
      <c r="F6" s="17">
        <v>320000</v>
      </c>
      <c r="G6" s="10">
        <f>E6+F6</f>
        <v>3441949</v>
      </c>
    </row>
    <row r="7" spans="1:7" ht="51">
      <c r="A7" s="15" t="s">
        <v>26</v>
      </c>
      <c r="B7" s="16" t="s">
        <v>11</v>
      </c>
      <c r="C7" s="6">
        <f>'08-2025'!C7</f>
        <v>12122700</v>
      </c>
      <c r="D7" s="6">
        <v>16612780.630000001</v>
      </c>
      <c r="E7" s="5">
        <f>SUM(E5:E6)</f>
        <v>7506751.1600000001</v>
      </c>
      <c r="F7" s="5">
        <f>SUM(F5:F6)</f>
        <v>1233674.29</v>
      </c>
      <c r="G7" s="6">
        <f t="shared" ref="G7" si="0">E7+F7</f>
        <v>8740425.4499999993</v>
      </c>
    </row>
  </sheetData>
  <mergeCells count="2">
    <mergeCell ref="A1:G1"/>
    <mergeCell ref="A2:G2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S4" sqref="S4"/>
    </sheetView>
  </sheetViews>
  <sheetFormatPr defaultRowHeight="12.75"/>
  <cols>
    <col min="1" max="1" width="14" customWidth="1"/>
    <col min="2" max="2" width="25.83203125" customWidth="1"/>
    <col min="3" max="3" width="22.33203125" customWidth="1"/>
    <col min="4" max="4" width="23" customWidth="1"/>
    <col min="5" max="5" width="23.5" customWidth="1"/>
    <col min="6" max="6" width="17.33203125" customWidth="1"/>
    <col min="7" max="7" width="22.33203125" customWidth="1"/>
  </cols>
  <sheetData>
    <row r="1" spans="1:7" ht="54" customHeight="1">
      <c r="A1" s="24" t="s">
        <v>22</v>
      </c>
      <c r="B1" s="24"/>
      <c r="C1" s="24"/>
      <c r="D1" s="24"/>
      <c r="E1" s="24"/>
      <c r="F1" s="24"/>
      <c r="G1" s="24"/>
    </row>
    <row r="2" spans="1:7" ht="47.25" customHeight="1">
      <c r="A2" s="25" t="s">
        <v>27</v>
      </c>
      <c r="B2" s="25"/>
      <c r="C2" s="25"/>
      <c r="D2" s="25"/>
      <c r="E2" s="25"/>
      <c r="F2" s="25"/>
      <c r="G2" s="25"/>
    </row>
    <row r="3" spans="1:7" ht="94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114" customHeight="1">
      <c r="A4" s="3">
        <v>19105</v>
      </c>
      <c r="B4" s="21" t="s">
        <v>12</v>
      </c>
      <c r="C4" s="5">
        <f>C8</f>
        <v>12122700</v>
      </c>
      <c r="D4" s="5">
        <f>D8</f>
        <v>16612780.630000001</v>
      </c>
      <c r="E4" s="5">
        <f>E5+E6</f>
        <v>8740425.4499999993</v>
      </c>
      <c r="F4" s="7">
        <f>F5+F6</f>
        <v>1124191.6499999999</v>
      </c>
      <c r="G4" s="6">
        <f>E4+F4</f>
        <v>9864617.0999999996</v>
      </c>
    </row>
    <row r="5" spans="1:7" ht="30.75" customHeight="1">
      <c r="A5" s="3" t="s">
        <v>7</v>
      </c>
      <c r="B5" s="8" t="s">
        <v>8</v>
      </c>
      <c r="C5" s="6"/>
      <c r="D5" s="6"/>
      <c r="E5" s="9">
        <v>5298476.45</v>
      </c>
      <c r="F5" s="41">
        <v>974191.65</v>
      </c>
      <c r="G5" s="10">
        <v>6272668.0999999996</v>
      </c>
    </row>
    <row r="6" spans="1:7" ht="33.75" customHeight="1">
      <c r="A6" s="3" t="s">
        <v>9</v>
      </c>
      <c r="B6" s="8" t="s">
        <v>10</v>
      </c>
      <c r="C6" s="6"/>
      <c r="D6" s="6"/>
      <c r="E6" s="9">
        <v>3441949</v>
      </c>
      <c r="F6" s="41">
        <v>150000</v>
      </c>
      <c r="G6" s="10">
        <v>3591949</v>
      </c>
    </row>
    <row r="7" spans="1:7" ht="60" customHeight="1">
      <c r="A7" s="3" t="s">
        <v>28</v>
      </c>
      <c r="B7" s="8" t="s">
        <v>29</v>
      </c>
      <c r="C7" s="6"/>
      <c r="D7" s="6"/>
      <c r="E7" s="9"/>
      <c r="F7" s="17">
        <v>838.4</v>
      </c>
      <c r="G7" s="10">
        <v>838.4</v>
      </c>
    </row>
    <row r="8" spans="1:7" ht="41.25" customHeight="1">
      <c r="A8" s="42" t="s">
        <v>26</v>
      </c>
      <c r="B8" s="16" t="s">
        <v>11</v>
      </c>
      <c r="C8" s="6">
        <f>'08-2025'!C7</f>
        <v>12122700</v>
      </c>
      <c r="D8" s="6">
        <v>16612780.630000001</v>
      </c>
      <c r="E8" s="5">
        <f>SUM(E5:E6)</f>
        <v>8740425.4499999993</v>
      </c>
      <c r="F8" s="5">
        <f>SUM(F5:F6)</f>
        <v>1124191.6499999999</v>
      </c>
      <c r="G8" s="6">
        <f t="shared" ref="G8" si="0">E8+F8</f>
        <v>9864617.0999999996</v>
      </c>
    </row>
  </sheetData>
  <mergeCells count="2">
    <mergeCell ref="A1:G1"/>
    <mergeCell ref="A2:G2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01-2025</vt:lpstr>
      <vt:lpstr>02-2025</vt:lpstr>
      <vt:lpstr>03-2025</vt:lpstr>
      <vt:lpstr>04-2025</vt:lpstr>
      <vt:lpstr>05-2025</vt:lpstr>
      <vt:lpstr>06-2025</vt:lpstr>
      <vt:lpstr>07-2025</vt:lpstr>
      <vt:lpstr>08-2025</vt:lpstr>
      <vt:lpstr>09-2025</vt:lpstr>
      <vt:lpstr>10-2025</vt:lpstr>
      <vt:lpstr>11-2025</vt:lpstr>
      <vt:lpstr>12-2025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Pereira Sobral Filho</dc:creator>
  <cp:lastModifiedBy>fllisboa</cp:lastModifiedBy>
  <cp:revision>36</cp:revision>
  <cp:lastPrinted>2025-12-23T14:08:08Z</cp:lastPrinted>
  <dcterms:created xsi:type="dcterms:W3CDTF">2024-04-08T13:58:59Z</dcterms:created>
  <dcterms:modified xsi:type="dcterms:W3CDTF">2025-12-23T14:19:16Z</dcterms:modified>
  <dc:language>pt-BR</dc:language>
</cp:coreProperties>
</file>